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公告" sheetId="22" r:id="rId1"/>
    <sheet name="資料" sheetId="23" state="hidden" r:id="rId2"/>
  </sheets>
  <calcPr calcId="162913" concurrentCalc="0"/>
</workbook>
</file>

<file path=xl/calcChain.xml><?xml version="1.0" encoding="utf-8"?>
<calcChain xmlns="http://schemas.openxmlformats.org/spreadsheetml/2006/main">
  <c r="G4" i="22" l="1"/>
  <c r="F4" i="22"/>
  <c r="E4" i="22"/>
  <c r="D4" i="22"/>
  <c r="C4" i="22"/>
  <c r="B4" i="22"/>
  <c r="G4" i="23"/>
  <c r="G5" i="23"/>
  <c r="G6" i="23"/>
  <c r="G7" i="23"/>
  <c r="G8" i="23"/>
</calcChain>
</file>

<file path=xl/sharedStrings.xml><?xml version="1.0" encoding="utf-8"?>
<sst xmlns="http://schemas.openxmlformats.org/spreadsheetml/2006/main" count="26" uniqueCount="19">
  <si>
    <t>總成績
(滿分100分)</t>
    <phoneticPr fontId="1" type="noConversion"/>
  </si>
  <si>
    <t>姓   名</t>
    <phoneticPr fontId="3" type="noConversion"/>
  </si>
  <si>
    <t>試教</t>
    <phoneticPr fontId="1" type="noConversion"/>
  </si>
  <si>
    <t>口試</t>
    <phoneticPr fontId="1" type="noConversion"/>
  </si>
  <si>
    <t>分數</t>
    <phoneticPr fontId="1" type="noConversion"/>
  </si>
  <si>
    <t>身分證字號</t>
  </si>
  <si>
    <t>A123231782</t>
  </si>
  <si>
    <t>J120401119</t>
  </si>
  <si>
    <t>B221672699</t>
    <phoneticPr fontId="9" type="noConversion"/>
  </si>
  <si>
    <t>T224046507</t>
    <phoneticPr fontId="9" type="noConversion"/>
  </si>
  <si>
    <t>N220253252</t>
  </si>
  <si>
    <t>許緯誠</t>
  </si>
  <si>
    <t>戴康祐</t>
  </si>
  <si>
    <t>游佳慧</t>
    <phoneticPr fontId="9" type="noConversion"/>
  </si>
  <si>
    <t>陳玟妟</t>
    <phoneticPr fontId="9" type="noConversion"/>
  </si>
  <si>
    <t>吳珞寗</t>
  </si>
  <si>
    <t>國立員林崇實高級工業職業學校
109學年度第四次代理教師甄試 公民與社會科 教師甄選總成績一覽表</t>
    <phoneticPr fontId="7" type="noConversion"/>
  </si>
  <si>
    <t>姓名</t>
    <phoneticPr fontId="7" type="noConversion"/>
  </si>
  <si>
    <r>
      <t>國立員林崇實高級工業職業學校                                  109學年度第四次代理教師甄試  公民與社會科  教師甄選總成績查詢區，請在下方</t>
    </r>
    <r>
      <rPr>
        <sz val="18"/>
        <color rgb="FFFF0000"/>
        <rFont val="標楷體"/>
        <family val="4"/>
        <charset val="136"/>
      </rPr>
      <t>黃色欄位內輸入自己的身分證字號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</si>
</sst>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8" formatCode="0.00_);[Red]\(0.00\)"/>
  </numFmts>
  <fonts count="1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6"/>
      <color theme="1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rgb="FFFF0000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9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 shrinkToFit="1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8" fontId="13" fillId="2" borderId="2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4" sqref="A4"/>
    </sheetView>
  </sheetViews>
  <sheetFormatPr defaultRowHeight="16.5" x14ac:dyDescent="0.25"/>
  <cols>
    <col min="1" max="1" width="22.5" customWidth="1"/>
    <col min="2" max="2" width="14.25" customWidth="1"/>
    <col min="3" max="6" width="10.625" customWidth="1"/>
    <col min="7" max="7" width="16.25" customWidth="1"/>
  </cols>
  <sheetData>
    <row r="1" spans="1:7" ht="72.75" customHeight="1" thickBot="1" x14ac:dyDescent="0.3">
      <c r="A1" s="19" t="s">
        <v>18</v>
      </c>
      <c r="B1" s="12"/>
      <c r="C1" s="12"/>
      <c r="D1" s="12"/>
      <c r="E1" s="12"/>
      <c r="F1" s="12"/>
      <c r="G1" s="12"/>
    </row>
    <row r="2" spans="1:7" ht="19.5" x14ac:dyDescent="0.3">
      <c r="A2" s="8" t="s">
        <v>5</v>
      </c>
      <c r="B2" s="8" t="s">
        <v>17</v>
      </c>
      <c r="C2" s="9" t="s">
        <v>2</v>
      </c>
      <c r="D2" s="9"/>
      <c r="E2" s="10" t="s">
        <v>3</v>
      </c>
      <c r="F2" s="10"/>
      <c r="G2" s="11" t="s">
        <v>0</v>
      </c>
    </row>
    <row r="3" spans="1:7" ht="17.25" thickBot="1" x14ac:dyDescent="0.3">
      <c r="A3" s="13"/>
      <c r="B3" s="13"/>
      <c r="C3" s="14" t="s">
        <v>4</v>
      </c>
      <c r="D3" s="15">
        <v>0.5</v>
      </c>
      <c r="E3" s="16" t="s">
        <v>4</v>
      </c>
      <c r="F3" s="17">
        <v>0.5</v>
      </c>
      <c r="G3" s="18"/>
    </row>
    <row r="4" spans="1:7" ht="24.95" customHeight="1" thickBot="1" x14ac:dyDescent="0.3">
      <c r="A4" s="35"/>
      <c r="B4" s="33" t="e">
        <f>VLOOKUP($A4,資料!$A$4:$G$8,2,0)</f>
        <v>#N/A</v>
      </c>
      <c r="C4" s="34" t="e">
        <f>VLOOKUP($A4,資料!$A$4:$G$8,3,0)</f>
        <v>#N/A</v>
      </c>
      <c r="D4" s="34" t="e">
        <f>VLOOKUP($A4,資料!$A$4:$G$8,4,0)</f>
        <v>#N/A</v>
      </c>
      <c r="E4" s="34" t="e">
        <f>VLOOKUP($A4,資料!$A$4:$G$8,5,0)</f>
        <v>#N/A</v>
      </c>
      <c r="F4" s="34" t="e">
        <f>VLOOKUP($A4,資料!$A$4:$G$8,6,0)</f>
        <v>#N/A</v>
      </c>
      <c r="G4" s="34" t="e">
        <f>VLOOKUP($A4,資料!$A$4:$G$8,7,0)</f>
        <v>#N/A</v>
      </c>
    </row>
  </sheetData>
  <mergeCells count="6">
    <mergeCell ref="A1:G1"/>
    <mergeCell ref="A2:A3"/>
    <mergeCell ref="B2:B3"/>
    <mergeCell ref="C2:D2"/>
    <mergeCell ref="E2:F2"/>
    <mergeCell ref="G2:G3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H1" workbookViewId="0">
      <selection activeCell="A4" sqref="A1:G1048576"/>
    </sheetView>
  </sheetViews>
  <sheetFormatPr defaultRowHeight="16.5" x14ac:dyDescent="0.25"/>
  <cols>
    <col min="1" max="1" width="19.375" hidden="1" customWidth="1"/>
    <col min="2" max="2" width="18.625" hidden="1" customWidth="1"/>
    <col min="3" max="6" width="10.625" hidden="1" customWidth="1"/>
    <col min="7" max="7" width="13.625" hidden="1" customWidth="1"/>
  </cols>
  <sheetData>
    <row r="1" spans="1:7" ht="19.5" customHeight="1" thickBot="1" x14ac:dyDescent="0.3">
      <c r="A1" s="19" t="s">
        <v>16</v>
      </c>
      <c r="B1" s="12"/>
      <c r="C1" s="12"/>
      <c r="D1" s="12"/>
      <c r="E1" s="12"/>
      <c r="F1" s="12"/>
      <c r="G1" s="12"/>
    </row>
    <row r="2" spans="1:7" ht="19.5" customHeight="1" x14ac:dyDescent="0.3">
      <c r="A2" s="28" t="s">
        <v>5</v>
      </c>
      <c r="B2" s="30" t="s">
        <v>1</v>
      </c>
      <c r="C2" s="26" t="s">
        <v>2</v>
      </c>
      <c r="D2" s="27"/>
      <c r="E2" s="24" t="s">
        <v>3</v>
      </c>
      <c r="F2" s="25"/>
      <c r="G2" s="22" t="s">
        <v>0</v>
      </c>
    </row>
    <row r="3" spans="1:7" ht="16.5" customHeight="1" x14ac:dyDescent="0.25">
      <c r="A3" s="29"/>
      <c r="B3" s="31"/>
      <c r="C3" s="1" t="s">
        <v>4</v>
      </c>
      <c r="D3" s="2">
        <v>0.5</v>
      </c>
      <c r="E3" s="4" t="s">
        <v>4</v>
      </c>
      <c r="F3" s="3">
        <v>0.5</v>
      </c>
      <c r="G3" s="23"/>
    </row>
    <row r="4" spans="1:7" ht="21" x14ac:dyDescent="0.25">
      <c r="A4" s="5" t="s">
        <v>6</v>
      </c>
      <c r="B4" s="5" t="s">
        <v>11</v>
      </c>
      <c r="C4" s="32">
        <v>83.67</v>
      </c>
      <c r="D4" s="32">
        <v>41.835000000000001</v>
      </c>
      <c r="E4" s="20">
        <v>86</v>
      </c>
      <c r="F4" s="20">
        <v>43</v>
      </c>
      <c r="G4" s="20">
        <f>D4+F4</f>
        <v>84.835000000000008</v>
      </c>
    </row>
    <row r="5" spans="1:7" ht="21" x14ac:dyDescent="0.25">
      <c r="A5" s="5" t="s">
        <v>7</v>
      </c>
      <c r="B5" s="5" t="s">
        <v>12</v>
      </c>
      <c r="C5" s="32">
        <v>86.67</v>
      </c>
      <c r="D5" s="32">
        <v>43.335000000000001</v>
      </c>
      <c r="E5" s="20">
        <v>87.67</v>
      </c>
      <c r="F5" s="20">
        <v>43.835000000000001</v>
      </c>
      <c r="G5" s="20">
        <f>D5+F5</f>
        <v>87.17</v>
      </c>
    </row>
    <row r="6" spans="1:7" ht="21" x14ac:dyDescent="0.25">
      <c r="A6" s="6" t="s">
        <v>8</v>
      </c>
      <c r="B6" s="6" t="s">
        <v>13</v>
      </c>
      <c r="C6" s="32">
        <v>78</v>
      </c>
      <c r="D6" s="32">
        <v>39</v>
      </c>
      <c r="E6" s="20">
        <v>82.33</v>
      </c>
      <c r="F6" s="20">
        <v>41.164999999999999</v>
      </c>
      <c r="G6" s="20">
        <f>D6+F6</f>
        <v>80.164999999999992</v>
      </c>
    </row>
    <row r="7" spans="1:7" ht="21" x14ac:dyDescent="0.25">
      <c r="A7" s="6" t="s">
        <v>9</v>
      </c>
      <c r="B7" s="6" t="s">
        <v>14</v>
      </c>
      <c r="C7" s="32">
        <v>80</v>
      </c>
      <c r="D7" s="32">
        <v>40</v>
      </c>
      <c r="E7" s="20">
        <v>84.67</v>
      </c>
      <c r="F7" s="20">
        <v>42.335000000000001</v>
      </c>
      <c r="G7" s="20">
        <f>D7+F7</f>
        <v>82.335000000000008</v>
      </c>
    </row>
    <row r="8" spans="1:7" ht="21.75" thickBot="1" x14ac:dyDescent="0.3">
      <c r="A8" s="7" t="s">
        <v>10</v>
      </c>
      <c r="B8" s="7" t="s">
        <v>15</v>
      </c>
      <c r="C8" s="21">
        <v>74</v>
      </c>
      <c r="D8" s="32">
        <v>37</v>
      </c>
      <c r="E8" s="21">
        <v>77.67</v>
      </c>
      <c r="F8" s="20">
        <v>38.835000000000001</v>
      </c>
      <c r="G8" s="20">
        <f>D8+F8</f>
        <v>75.835000000000008</v>
      </c>
    </row>
  </sheetData>
  <sheetProtection algorithmName="SHA-512" hashValue="Y7MzS219sLTLnzy9w1ezniCdZE0rvG6x3QHYP/7ZBP8fW0tL9ETJDGGXa9LdjuG+j3fhg6RpA+67mf/blBOkRQ==" saltValue="UywUDw3rz1G1rMUKUfamfQ==" spinCount="100000" sheet="1" objects="1" scenarios="1"/>
  <mergeCells count="6">
    <mergeCell ref="A1:G1"/>
    <mergeCell ref="B2:B3"/>
    <mergeCell ref="A2:A3"/>
    <mergeCell ref="C2:D2"/>
    <mergeCell ref="E2:F2"/>
    <mergeCell ref="G2:G3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</vt:lpstr>
      <vt:lpstr>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2012-01-05T23:09:55Z</cp:lastPrinted>
  <dcterms:created xsi:type="dcterms:W3CDTF">2006-09-13T11:24:16Z</dcterms:created>
  <dcterms:modified xsi:type="dcterms:W3CDTF">2020-08-17T04:44:16Z</dcterms:modified>
</cp:coreProperties>
</file>